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7710" windowHeight="6240"/>
  </bookViews>
  <sheets>
    <sheet name="общие сведения" sheetId="1" r:id="rId1"/>
  </sheets>
  <definedNames>
    <definedName name="_xlnm.Print_Area" localSheetId="0">'общие сведения'!$A$1:$E$97</definedName>
  </definedNames>
  <calcPr calcId="162913"/>
</workbook>
</file>

<file path=xl/calcChain.xml><?xml version="1.0" encoding="utf-8"?>
<calcChain xmlns="http://schemas.openxmlformats.org/spreadsheetml/2006/main">
  <c r="D95" i="1" l="1"/>
  <c r="D74" i="1"/>
  <c r="D77" i="1" l="1"/>
  <c r="D52" i="1" l="1"/>
  <c r="D51" i="1"/>
  <c r="D50" i="1"/>
  <c r="D56" i="1"/>
  <c r="D40" i="1"/>
  <c r="D39" i="1"/>
  <c r="D43" i="1"/>
  <c r="D42" i="1"/>
  <c r="D41" i="1"/>
  <c r="D34" i="1" l="1"/>
  <c r="D28" i="1"/>
  <c r="D27" i="1"/>
  <c r="D81" i="1" l="1"/>
  <c r="D80" i="1"/>
  <c r="D79" i="1"/>
  <c r="D73" i="1"/>
  <c r="D72" i="1"/>
  <c r="D71" i="1"/>
  <c r="D70" i="1"/>
  <c r="D68" i="1"/>
  <c r="D67" i="1"/>
  <c r="D66" i="1"/>
  <c r="D64" i="1"/>
  <c r="D63" i="1"/>
  <c r="D62" i="1"/>
  <c r="D61" i="1"/>
  <c r="D59" i="1"/>
  <c r="D58" i="1"/>
  <c r="D55" i="1"/>
  <c r="D54" i="1"/>
  <c r="D47" i="1"/>
  <c r="D46" i="1"/>
  <c r="D45" i="1"/>
  <c r="D37" i="1"/>
  <c r="D36" i="1"/>
  <c r="D35" i="1"/>
  <c r="D32" i="1"/>
  <c r="D31" i="1"/>
  <c r="D30" i="1"/>
  <c r="D29" i="1"/>
</calcChain>
</file>

<file path=xl/sharedStrings.xml><?xml version="1.0" encoding="utf-8"?>
<sst xmlns="http://schemas.openxmlformats.org/spreadsheetml/2006/main" count="117" uniqueCount="100">
  <si>
    <t>№</t>
  </si>
  <si>
    <t>Наименование  показателей</t>
  </si>
  <si>
    <t xml:space="preserve">Показатели     </t>
  </si>
  <si>
    <t>Количество студентов, отнесенных  к  специальной  медицинской  группе  (всего чел.)</t>
  </si>
  <si>
    <t>Член  сборной команды региона</t>
  </si>
  <si>
    <t>ссылка</t>
  </si>
  <si>
    <t>ВСЕГО:</t>
  </si>
  <si>
    <t>Указать 
нужное</t>
  </si>
  <si>
    <t>прикрепить файлы,подтверждающие документы (выписки из приказов)</t>
  </si>
  <si>
    <t>прикрепить файлы, подтверждающие документы (выписки из приказов, протоколы,грамоты, дипломы) действующие ссылки.</t>
  </si>
  <si>
    <t>прикрепить файлы, подтверждающие документы (итоговые протоколы соревнований,грамоты, дипломы) действующие ссылки.</t>
  </si>
  <si>
    <r>
      <rPr>
        <sz val="10"/>
        <rFont val="Times New Roman"/>
        <family val="1"/>
      </rPr>
      <t>прикрепить заверенные
выписки из приказов</t>
    </r>
    <r>
      <rPr>
        <sz val="10"/>
        <rFont val="Times New Roman"/>
        <family val="1"/>
      </rPr>
      <t xml:space="preserve"> о награждении знаками отличия комплекса ГТО</t>
    </r>
  </si>
  <si>
    <t>прикрепить файлы, подтверждающие документы (протоколы, грамоты, дипломы)</t>
  </si>
  <si>
    <t>прикрепить файлы, подтверждающие документы (положения, регламенты о соревнованиях,
выписки из приказов)</t>
  </si>
  <si>
    <t>прикрепить файлы, подтверждающие документы (положения, регламенты о соревнованиях,
выписки из приказов )</t>
  </si>
  <si>
    <t>прикрепить файлы, подтверждающие документы, действующие ссылки</t>
  </si>
  <si>
    <t>прикрепить файлы, подтверждающие документы (выписка из приказа об открытии) действующие ссылки.</t>
  </si>
  <si>
    <t>прикрепить заверенные выписки из приказов о награждении знаками отличия комплекса ГТО</t>
  </si>
  <si>
    <t>Контингент студентов образовательной организации, обучающихся  по  очной  форме обучения                                        (по состоянию на 01 октября 2021 г.) (всего чел.)</t>
  </si>
  <si>
    <t>Количество студентов с ограниченными возможностями здоровья и инвалидов, занимающихся по специальным (адаптированным) программам (всего чел.)</t>
  </si>
  <si>
    <t>Количество объектов спортивной инфраструктуры</t>
  </si>
  <si>
    <t xml:space="preserve">Спортивный игровой  зал </t>
  </si>
  <si>
    <t xml:space="preserve">Спортивный тренажерный зал </t>
  </si>
  <si>
    <t>Открытые плоскостные спортивные сооружения (футбольное поле, гимнастический комплекс,  волейбольная площадка, баскетбольная площадка, мини-футбольная площадка и др.)</t>
  </si>
  <si>
    <t>Плавательный бассейн</t>
  </si>
  <si>
    <t>Физкультурно-спортивный комплекс ГТО (полоса препятствий)</t>
  </si>
  <si>
    <t>II. Организация физкультурно-спортивной работы</t>
  </si>
  <si>
    <t>I. Общие сведения  (в общих сведениях ставятся показатели)</t>
  </si>
  <si>
    <t>Баллы</t>
  </si>
  <si>
    <t xml:space="preserve"> (при отсутствии баллов в графе ставится - 0)</t>
  </si>
  <si>
    <t>(при отсутствии показателей в графе ставится - 0)</t>
  </si>
  <si>
    <t xml:space="preserve"> Наличие студенческого спортивного клуба, созданного как структурное подразделение или в виде общественного объединения, не являющегося юридическим лицом (наличие ССК - 100 баллов)</t>
  </si>
  <si>
    <t>Членство студенческого спортивного клуба в АССК России (членство - 50 баллов)</t>
  </si>
  <si>
    <t>прикрепить файл, подтверждающий документ, ссылку</t>
  </si>
  <si>
    <t>Количество тренеров-преподавателей (штатных и внештатных), работающих в студенческом спортивном клубе (один человек - 30 баллов)</t>
  </si>
  <si>
    <t>прикрепить файлы,подтверждающие документы (протоколы, грамоты, дипломы) действующие ссылки.</t>
  </si>
  <si>
    <t>внутрисузовские мероприятия (1 студент - 3 балла)</t>
  </si>
  <si>
    <t>региональные мероприятия (1 студент - 7 баллов)</t>
  </si>
  <si>
    <t>межрегиональные мероприятия (1 студент - 10 баллов)</t>
  </si>
  <si>
    <t>всероссийские мероприятия (1 студент - 12 баллов)</t>
  </si>
  <si>
    <t>внутрисузовские мероприятия (1 студент - 1 балл)</t>
  </si>
  <si>
    <t>муниципальные мероприятия (1 студент - 3 балла)</t>
  </si>
  <si>
    <t>внутрисузовский этап  (одно мероприятие - 50 баллов)</t>
  </si>
  <si>
    <t>региональный этап (одно мероприятие - 100 баллов)</t>
  </si>
  <si>
    <t>всероссийский суперфинал (одно меропритие - 300 баллов)</t>
  </si>
  <si>
    <t>Всероссийский сводный календарный план физкультурных и спортивных мероприятий, направленных на развитие ФК и С в профессиональных образовательных организациях  на 2021/2022 годы</t>
  </si>
  <si>
    <t>Единый календарный план межрегиональных, всероссийских и международных физкультурных мероприятий и спортивных мероприятий Минспорта России (за 2021/2022 учебный год)</t>
  </si>
  <si>
    <t xml:space="preserve">Чемпионат Мира (1 место - 300 баллов, 2 место - 250 баллов, 3 место - 200 баллов) </t>
  </si>
  <si>
    <t>Чемпионат Европы (1 место - 200 баллов, 2 место - 150 баллов, 3 место - 100 баллов)</t>
  </si>
  <si>
    <t>в субъектах Российской Федерации (1 место - 100 баллов, 2 место - 60 баллов, 3 место - 40 баллов)</t>
  </si>
  <si>
    <t>золотой знак отличия (1 человек - 15 баллов)</t>
  </si>
  <si>
    <t>серебряный знак отличия (1 человек - 10 баллов)</t>
  </si>
  <si>
    <t>бронзовый знак отличия (1 человек - 5 баллов)</t>
  </si>
  <si>
    <t>Количество секций по развиваемым видам спорта в ССК:
- 1-2 секции (30 баллов);
- 3-5 секций (60 баллов);
- 6 и более секций (90 баллов)</t>
  </si>
  <si>
    <t>Член/резерв  сборной команды России (1 студент - 30 баллов)</t>
  </si>
  <si>
    <t>Член студенческой сборной команды России (1 студент - 25 баллов)</t>
  </si>
  <si>
    <t xml:space="preserve">Член/резерв юниорской сборной команды России (1 студент - 25 баллов) </t>
  </si>
  <si>
    <t>Член/резерв  юношеской сборной команды России (1 студент - 20 баллов)</t>
  </si>
  <si>
    <t>Член студенческой сборной команды региона (1 студент - 15 баллов)</t>
  </si>
  <si>
    <t>Член юниорской сборной команды региона (1 студент - 10 баллов)</t>
  </si>
  <si>
    <t>Член юношеской сборной команды региона (1 студент - 10 баллов)</t>
  </si>
  <si>
    <t>Наличие секций (групп) по организации  адаптивной физической культуры                                                                                                                                                                                                                                (1 секция (группа) - 40 баллов)</t>
  </si>
  <si>
    <t xml:space="preserve">Количество официальных  студенческих мероприятий АССК России и Юности России, проводимых на базе образовательной организации:
- внутрисузовский этап (1 мероприятие  - 50 баллов);
- основной отборочный этап (1 мероприятие  - 100 баллов);
- всероссийский суперфинал (1 мероприятие - 300 баллов).
</t>
  </si>
  <si>
    <t xml:space="preserve">Количество проведенных  внутрисузовских физкультурных и спортивных мероприятий (соревнования, турниры, спартакиады и др.)                                                                                                                                                                                                                                 (1-5 видов спорта - 150 баллов; 6-10 видов спорта - 250 баллов; 11 и более видов спорта - 400 баллов) </t>
  </si>
  <si>
    <t>Результаты спортивных достижений ССК в физкультурно - спортивных мероприятиях  различного уровня</t>
  </si>
  <si>
    <r>
      <rPr>
        <u/>
        <sz val="12"/>
        <rFont val="Times New Roman"/>
        <family val="1"/>
      </rPr>
      <t xml:space="preserve">Региональные
</t>
    </r>
    <r>
      <rPr>
        <sz val="12"/>
        <rFont val="Times New Roman"/>
        <family val="1"/>
      </rPr>
      <t xml:space="preserve">Для личных соревнований:                          Для командных соревнований:
1 место - 40 баллов;                                        1 место  - 90 баллов;
2 место - 30 баллов;                                        2 место - 80 баллов;
3 место - 20 баллов.                                        3 место - 70 баллов.
</t>
    </r>
  </si>
  <si>
    <r>
      <rPr>
        <u/>
        <sz val="12"/>
        <rFont val="Times New Roman"/>
        <family val="1"/>
      </rPr>
      <t xml:space="preserve">Всероссийские
</t>
    </r>
    <r>
      <rPr>
        <sz val="12"/>
        <rFont val="Times New Roman"/>
        <family val="1"/>
      </rPr>
      <t xml:space="preserve">Для личных соревнований:                          Для командных соревнований:
1 место - 70 баллов;                                        1 место  - 120 баллов;
2 место - 60 баллов;                                        2 место - 110 баллов;
3 место - 50 баллов.                                        3 место - 100 баллов.
</t>
    </r>
  </si>
  <si>
    <t xml:space="preserve">Количество проведенных внутрисузовских физкультурно-спортивных мероприятий (соревнования, турниры и др.)                                                                                                                                                                                                                                                 (1-5 видов спорта - 150 баллов; 6-10 видов спорта - 250 баллов; 11 и более видов спорта - 400 баллов)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</si>
  <si>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Чемпионат России (1 место - 120 баллов, 2 место - 80 баллов, 3 место - 60 баллов)</t>
  </si>
  <si>
    <t>III. Сведения о внедрении Всероссийского физкультурно-спортивного комплекса «Готов к труду и обороне» (ГТО)</t>
  </si>
  <si>
    <t>Приложение № 3</t>
  </si>
  <si>
    <t>прикрепить ссылку на видеоролик.</t>
  </si>
  <si>
    <t xml:space="preserve">Региональные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личных соревнований: 1 место - 70 баллов, 2 место - 60 баллов, 3 место - 50 баллов.                                                                                                                                                                                                                                                     Для командных соревнований: 1 место - 120 баллов, 2 место - 110 баллов, 3 место - 100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</si>
  <si>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Всероссийские соревнования и чемпионаты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личных соревнований: 1 место - 100 баллов, 2 место - 90 баллов, 3 место - 80 баллов.                                                                                                                                                                                                                                          Для командных соревнований: 1 место - 200 баллов, 2 место - 160 баллов, 3 место - 140 баллов                                       </t>
  </si>
  <si>
    <t>Количество видов спорта, которые культивируются в ПОО (один вид спорта - 25 баллов)</t>
  </si>
  <si>
    <t>Количество секций по видам спорта, в которых на регулярной основе ведется тренировочный процесс студенческих сборных команд ПОО. Женские и мужские секции в командных игровых видах спорта учитываются отдельно   (1 секция - 30 баллов)</t>
  </si>
  <si>
    <t>Количество студентов ПОО, принявших участие в официальных студенческих физкультурных и спортивных мероприятиях (АССК России, Юность России, студенческих спортивных лиг), за 2021/2022 учебный год. Мероприятия проводились на своей базе.</t>
  </si>
  <si>
    <t>Количество студентов ПОО, принявших участие в официальных студенческих физкультурных и спортивных мероприятиях (АССК России, Юность России, студенческих спортивных лиг), за 2021/2022 учебный год. Мероприятия проводились не на своей базе.</t>
  </si>
  <si>
    <t>Количество  официальных студенческих меропритий АССК России и Юности России, проводимых на базе ПОО</t>
  </si>
  <si>
    <t>Количество студентов ПОО, направленных (командированных) для участия в официальных мероприятиях, включенных в:</t>
  </si>
  <si>
    <t xml:space="preserve">Результаты выступления студентов или команд ПОО в студенческих спортивных соревнованиях (каждый вид спорта в рамках комплексных соревнований считается отдельно, командные результаты общего зачета в комплексных соревнованиях не учитываются) </t>
  </si>
  <si>
    <t xml:space="preserve">Студенты ПОО, входящие в состав сборных команд России по аккредитованным видам спорта </t>
  </si>
  <si>
    <t>Результаты выступления студентов-спорстменов ПОО в соревнованиях среди юношей и девушек (до 21 года)</t>
  </si>
  <si>
    <t xml:space="preserve">Наличие на базе ПОО центра тестирования по выполнению  видов испытаний  (тестов) Всероссийского физкультурно-спортивного комплекса «Готов к труду и обороне» (ГТО)                                                                                                                                                                                                                                                                                                                              (наличие - 300 баллов)
</t>
  </si>
  <si>
    <t>Количество студентов и представителей ПОО, сдавшие в установленном порядке в центре тестирования виды испытаний (тесты) Всероссийского физкультурно-спортивного комплекса «Готов к труду и обороне» (ГТО) и получившие соответствующий знак отличия  ВФСК ГТО, из них:</t>
  </si>
  <si>
    <t>IV. Сведения о деятельности студенческого спортивного  клуба в ПОО</t>
  </si>
  <si>
    <t>Показатели процента студентов, занимающихся  в ССК от общего количества студентов ПОО:
- от 10 % до 29,9 % студентов (40 баллов);
- от 30 % до 49,9 % студентов (70 баллов);
- от 50 % и более студентов (90 баллов).</t>
  </si>
  <si>
    <t>Количество студентов, привлеченных к занятиям физической культурой и спортом, с ограниченными  возможностями здоровья и инвалидов, от общего количества таких студентов в ПОО (в % соотношении):
- от 1 % до 10 % студентов (15 баллов),
- от 11 % до 24 % студентов (30 баллов),
- от 25 % и более студентов  (45 баллов)</t>
  </si>
  <si>
    <r>
      <t xml:space="preserve">Количество занятых призовых мест в Фестивале Всероссийского физкультурно-спортивного комплекса "Готов к труду и обороне» (ГТО) среди студентов ПОО
</t>
    </r>
    <r>
      <rPr>
        <u/>
        <sz val="12"/>
        <rFont val="Times New Roman"/>
        <family val="1"/>
      </rPr>
      <t>Мvниципальный уровенъ</t>
    </r>
    <r>
      <rPr>
        <sz val="12"/>
        <rFont val="Times New Roman"/>
        <family val="1"/>
      </rPr>
      <t xml:space="preserve">:                          </t>
    </r>
    <r>
      <rPr>
        <u/>
        <sz val="12"/>
        <rFont val="Times New Roman"/>
        <family val="1"/>
      </rPr>
      <t>Регионалъный уровень</t>
    </r>
    <r>
      <rPr>
        <sz val="12"/>
        <rFont val="Times New Roman"/>
        <family val="1"/>
      </rPr>
      <t xml:space="preserve">:                                 </t>
    </r>
    <r>
      <rPr>
        <u/>
        <sz val="12"/>
        <rFont val="Times New Roman"/>
        <family val="1"/>
      </rPr>
      <t xml:space="preserve">Всероссийский уровень:
</t>
    </r>
    <r>
      <rPr>
        <sz val="12"/>
        <rFont val="Times New Roman"/>
        <family val="1"/>
      </rPr>
      <t xml:space="preserve">1 место - 6 баллов;                                         1 место -12 баллов;                                          1 место - 20 баллов;
2 место - 4 балла;                                           2 место - 10 баллов;                                         2 место - 16 баллов;
3 место - 2 балла.                                           3 место - 8 баллов.                                           3 место - 14 баллов.
</t>
    </r>
    <r>
      <rPr>
        <i/>
        <sz val="12"/>
        <rFont val="Times New Roman"/>
        <family val="1"/>
      </rPr>
      <t>(Количество баллов указано за одно место в муниципальном, региональном, всероссийском соревновании)</t>
    </r>
  </si>
  <si>
    <t>Количество полученных знаков ГТО студентами ПОО:
- золотой знак ГТО (1 знак - 15 баллов);
- серебряный знак ГТО (1 знак - 10 баллов);
- бронзовый знак ГТО (1 знак - 5 баллов).</t>
  </si>
  <si>
    <t>Наличие раздела (рубрики, электронной странички) на сайте ПОО, включающего в себя информацию о деятельности ССК (с указанием ссылки на электронный адрес сайта образовательной организации)</t>
  </si>
  <si>
    <t xml:space="preserve">прикрепить действующую ссылку на официальную страницу ПОО, содержащую сведения о наличии студенческого спортивного клуба" </t>
  </si>
  <si>
    <t>прикрепить действующую ссылку на официальную страницу ПОО, содержащую сведения о количестве видов спорта</t>
  </si>
  <si>
    <t>прикрепить действующую ссылку на официальную страницу ПОО, содержащую сведения о тренерах-преподавателях ДО</t>
  </si>
  <si>
    <t>прикрепить действующую ссылку на официальную страницу ПОО, содержащую сведения о количестве секций видов спорта и количество мероприятий</t>
  </si>
  <si>
    <t>прикрепить действующую ссылку на официальную страницу ПОО, содержащую сведения о количестве секций</t>
  </si>
  <si>
    <t xml:space="preserve">Видеоролик о деятельности ССК (видеоролик, опубликованный на видеохостинге https://www.youtube.com/, продолжительностью до 3 мин.)                                                                                                                                                         Наличие видеоролика - 500 баллов.                                                                                         </t>
  </si>
  <si>
    <t xml:space="preserve">Видеоролик о деятельности ПОО по организации физкультурно-спортивной работы среди студентов (видеоролик, опубликованный на видеохостинге https://www.youtube.com/, продолжительностью до 3 мин.)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видеоролика - 500 баллов.   </t>
  </si>
  <si>
    <r>
      <t>Наличие раздела (рубрики, электронной странички) на сайте ПОО, включающего в себя  информацию о деятельности по организации физкультурно-спортивной работы среди студентов (с указанием ссылки на электронный адрес сайта образовательной организации)</t>
    </r>
    <r>
      <rPr>
        <b/>
        <sz val="12"/>
        <rFont val="Times New Roman"/>
        <family val="1"/>
        <charset val="204"/>
      </rPr>
      <t xml:space="preserve"> </t>
    </r>
  </si>
  <si>
    <r>
      <t xml:space="preserve">Таблица с общими сведениями и показателями работы ПОО                                                                                                                                                                                                                                                                              ______________________________________________________________________
</t>
    </r>
    <r>
      <rPr>
        <sz val="14"/>
        <rFont val="Times New Roman"/>
        <family val="1"/>
        <charset val="204"/>
      </rPr>
      <t>"Название организации согласно устава"</t>
    </r>
    <r>
      <rPr>
        <b/>
        <sz val="14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</si>
</sst>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0"/>
      <color rgb="FF000000"/>
      <name val="Arimo"/>
    </font>
    <font>
      <sz val="11"/>
      <name val="Arimo"/>
    </font>
    <font>
      <sz val="11"/>
      <name val="Times New Roman"/>
    </font>
    <font>
      <sz val="10"/>
      <name val="Arimo"/>
    </font>
    <font>
      <b/>
      <sz val="12"/>
      <name val="Times New Roman"/>
    </font>
    <font>
      <sz val="10"/>
      <name val="Arimo"/>
    </font>
    <font>
      <sz val="12"/>
      <name val="Times New Roman"/>
    </font>
    <font>
      <b/>
      <sz val="11"/>
      <name val="Times New Roman"/>
    </font>
    <font>
      <b/>
      <i/>
      <sz val="11"/>
      <name val="Times New Roman"/>
    </font>
    <font>
      <i/>
      <sz val="10"/>
      <name val="Arimo"/>
    </font>
    <font>
      <b/>
      <sz val="10"/>
      <name val="Arimo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mo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2"/>
    </font>
    <font>
      <sz val="10"/>
      <color rgb="FF000000"/>
      <name val="Times New Roman"/>
      <family val="1"/>
      <charset val="204"/>
    </font>
    <font>
      <sz val="12"/>
      <name val="Arimo"/>
    </font>
    <font>
      <b/>
      <sz val="14"/>
      <name val="Times New Roman"/>
      <family val="1"/>
      <charset val="204"/>
    </font>
    <font>
      <b/>
      <sz val="5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2"/>
    </font>
    <font>
      <u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6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4" fillId="2" borderId="5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 readingOrder="1"/>
    </xf>
    <xf numFmtId="0" fontId="7" fillId="0" borderId="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0" xfId="0" applyFont="1"/>
    <xf numFmtId="0" fontId="7" fillId="2" borderId="8" xfId="0" applyFont="1" applyFill="1" applyBorder="1" applyAlignment="1">
      <alignment horizontal="center" vertical="center" wrapText="1"/>
    </xf>
    <xf numFmtId="0" fontId="10" fillId="0" borderId="0" xfId="0" applyFont="1"/>
    <xf numFmtId="0" fontId="7" fillId="0" borderId="8" xfId="0" applyFont="1" applyBorder="1" applyAlignment="1">
      <alignment horizontal="center" vertical="center"/>
    </xf>
    <xf numFmtId="0" fontId="1" fillId="0" borderId="8" xfId="0" applyFont="1" applyBorder="1"/>
    <xf numFmtId="0" fontId="7" fillId="2" borderId="8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0" fillId="0" borderId="10" xfId="0" applyFont="1" applyBorder="1" applyAlignment="1"/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top" wrapText="1" readingOrder="1"/>
    </xf>
    <xf numFmtId="0" fontId="18" fillId="0" borderId="0" xfId="0" applyFont="1" applyAlignment="1"/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5" xfId="0" applyFont="1" applyBorder="1" applyAlignment="1"/>
    <xf numFmtId="0" fontId="0" fillId="0" borderId="8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1" fontId="22" fillId="0" borderId="8" xfId="0" applyNumberFormat="1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Alignment="1"/>
    <xf numFmtId="0" fontId="0" fillId="0" borderId="0" xfId="0" applyFont="1" applyAlignment="1"/>
    <xf numFmtId="0" fontId="17" fillId="2" borderId="11" xfId="0" applyFont="1" applyFill="1" applyBorder="1" applyAlignment="1">
      <alignment horizontal="center" vertical="top" wrapText="1"/>
    </xf>
    <xf numFmtId="0" fontId="26" fillId="2" borderId="12" xfId="0" applyFont="1" applyFill="1" applyBorder="1" applyAlignment="1">
      <alignment horizontal="center" vertical="top" wrapText="1"/>
    </xf>
    <xf numFmtId="0" fontId="26" fillId="2" borderId="7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10" xfId="0" applyFont="1" applyBorder="1"/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 readingOrder="1"/>
    </xf>
    <xf numFmtId="0" fontId="13" fillId="0" borderId="6" xfId="0" applyFont="1" applyBorder="1" applyAlignment="1">
      <alignment horizontal="left" vertical="top" wrapText="1" readingOrder="1"/>
    </xf>
    <xf numFmtId="0" fontId="13" fillId="0" borderId="4" xfId="0" applyFont="1" applyBorder="1" applyAlignment="1">
      <alignment horizontal="left" vertical="top" wrapText="1" readingOrder="1"/>
    </xf>
    <xf numFmtId="0" fontId="7" fillId="0" borderId="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 readingOrder="1"/>
    </xf>
    <xf numFmtId="0" fontId="7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 readingOrder="1"/>
    </xf>
    <xf numFmtId="0" fontId="0" fillId="0" borderId="0" xfId="0" applyFont="1" applyAlignment="1"/>
    <xf numFmtId="0" fontId="17" fillId="0" borderId="8" xfId="0" applyFont="1" applyBorder="1" applyAlignment="1">
      <alignment horizontal="left" vertical="top" wrapText="1" readingOrder="1"/>
    </xf>
    <xf numFmtId="0" fontId="11" fillId="0" borderId="8" xfId="0" applyFont="1" applyBorder="1" applyAlignment="1">
      <alignment horizontal="left" vertical="top" wrapText="1" readingOrder="1"/>
    </xf>
    <xf numFmtId="0" fontId="28" fillId="0" borderId="8" xfId="0" applyFont="1" applyBorder="1" applyAlignment="1">
      <alignment horizontal="left" vertical="top" wrapText="1" readingOrder="1"/>
    </xf>
    <xf numFmtId="1" fontId="29" fillId="0" borderId="8" xfId="0" applyNumberFormat="1" applyFont="1" applyFill="1" applyBorder="1" applyAlignment="1">
      <alignment horizontal="center" vertical="center" shrinkToFit="1"/>
    </xf>
    <xf numFmtId="1" fontId="29" fillId="0" borderId="6" xfId="0" applyNumberFormat="1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left" vertical="top" wrapText="1"/>
    </xf>
    <xf numFmtId="1" fontId="29" fillId="0" borderId="8" xfId="0" applyNumberFormat="1" applyFont="1" applyFill="1" applyBorder="1" applyAlignment="1">
      <alignment horizontal="left" vertical="center" indent="3" shrinkToFit="1"/>
    </xf>
    <xf numFmtId="1" fontId="30" fillId="0" borderId="8" xfId="0" applyNumberFormat="1" applyFont="1" applyFill="1" applyBorder="1" applyAlignment="1">
      <alignment horizontal="left" vertical="center" indent="3" shrinkToFit="1"/>
    </xf>
    <xf numFmtId="0" fontId="21" fillId="0" borderId="8" xfId="0" applyFont="1" applyFill="1" applyBorder="1" applyAlignment="1">
      <alignment horizontal="left" wrapText="1"/>
    </xf>
    <xf numFmtId="0" fontId="17" fillId="0" borderId="8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/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top" wrapText="1" readingOrder="1"/>
    </xf>
    <xf numFmtId="0" fontId="17" fillId="0" borderId="19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20" xfId="0" applyFont="1" applyBorder="1" applyAlignment="1">
      <alignment horizontal="center" vertical="center" wrapText="1" readingOrder="1"/>
    </xf>
    <xf numFmtId="0" fontId="13" fillId="0" borderId="25" xfId="0" applyFont="1" applyBorder="1" applyAlignment="1">
      <alignment horizontal="center" vertical="center" wrapText="1" readingOrder="1"/>
    </xf>
    <xf numFmtId="0" fontId="13" fillId="0" borderId="26" xfId="0" applyFont="1" applyBorder="1" applyAlignment="1">
      <alignment horizontal="center" vertical="center" wrapText="1" readingOrder="1"/>
    </xf>
    <xf numFmtId="0" fontId="13" fillId="0" borderId="27" xfId="0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21" xfId="0" applyFont="1" applyBorder="1" applyAlignment="1">
      <alignment horizontal="center" vertical="center" wrapText="1" readingOrder="1"/>
    </xf>
    <xf numFmtId="0" fontId="27" fillId="0" borderId="19" xfId="0" applyFont="1" applyBorder="1" applyAlignment="1">
      <alignment horizontal="center" vertical="top" wrapText="1" readingOrder="1"/>
    </xf>
    <xf numFmtId="0" fontId="27" fillId="0" borderId="0" xfId="0" applyFont="1" applyBorder="1" applyAlignment="1">
      <alignment horizontal="center" vertical="top" wrapText="1" readingOrder="1"/>
    </xf>
    <xf numFmtId="0" fontId="27" fillId="0" borderId="20" xfId="0" applyFont="1" applyBorder="1" applyAlignment="1">
      <alignment horizontal="center" vertical="top" wrapText="1" readingOrder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13" fillId="0" borderId="22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/>
    <xf numFmtId="0" fontId="13" fillId="0" borderId="6" xfId="0" applyFont="1" applyBorder="1"/>
    <xf numFmtId="0" fontId="7" fillId="0" borderId="1" xfId="0" applyFont="1" applyBorder="1" applyAlignment="1">
      <alignment horizontal="center" vertical="center"/>
    </xf>
    <xf numFmtId="0" fontId="3" fillId="0" borderId="0" xfId="0" applyFont="1"/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22" fillId="0" borderId="4" xfId="0" applyNumberFormat="1" applyFont="1" applyFill="1" applyBorder="1" applyAlignment="1">
      <alignment horizontal="center" vertical="center" shrinkToFit="1"/>
    </xf>
    <xf numFmtId="1" fontId="22" fillId="0" borderId="6" xfId="0" applyNumberFormat="1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shrinkToFit="1"/>
    </xf>
    <xf numFmtId="1" fontId="11" fillId="0" borderId="28" xfId="0" applyNumberFormat="1" applyFont="1" applyFill="1" applyBorder="1" applyAlignment="1">
      <alignment horizontal="center" vertical="center" shrinkToFit="1"/>
    </xf>
    <xf numFmtId="1" fontId="11" fillId="0" borderId="29" xfId="0" applyNumberFormat="1" applyFont="1" applyFill="1" applyBorder="1" applyAlignment="1">
      <alignment horizontal="center" vertical="center" shrinkToFit="1"/>
    </xf>
    <xf numFmtId="1" fontId="11" fillId="0" borderId="16" xfId="0" applyNumberFormat="1" applyFont="1" applyFill="1" applyBorder="1" applyAlignment="1">
      <alignment horizontal="center" vertical="center" shrinkToFit="1"/>
    </xf>
    <xf numFmtId="1" fontId="11" fillId="0" borderId="30" xfId="0" applyNumberFormat="1" applyFont="1" applyFill="1" applyBorder="1" applyAlignment="1">
      <alignment horizontal="center" vertical="center" shrinkToFit="1"/>
    </xf>
    <xf numFmtId="1" fontId="11" fillId="0" borderId="31" xfId="0" applyNumberFormat="1" applyFont="1" applyFill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1" fillId="0" borderId="20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/>
    </xf>
    <xf numFmtId="0" fontId="5" fillId="0" borderId="6" xfId="0" applyFont="1" applyBorder="1"/>
    <xf numFmtId="0" fontId="17" fillId="2" borderId="4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24" fillId="0" borderId="9" xfId="0" applyFont="1" applyBorder="1"/>
    <xf numFmtId="0" fontId="24" fillId="0" borderId="6" xfId="0" applyFont="1" applyBorder="1"/>
    <xf numFmtId="0" fontId="17" fillId="0" borderId="19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20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readingOrder="1"/>
    </xf>
    <xf numFmtId="0" fontId="25" fillId="2" borderId="0" xfId="0" applyFont="1" applyFill="1" applyBorder="1" applyAlignment="1">
      <alignment horizontal="center" vertical="center" readingOrder="1"/>
    </xf>
    <xf numFmtId="0" fontId="25" fillId="2" borderId="20" xfId="0" applyFont="1" applyFill="1" applyBorder="1" applyAlignment="1">
      <alignment horizontal="center" vertical="center" readingOrder="1"/>
    </xf>
    <xf numFmtId="0" fontId="17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left" vertical="top" wrapText="1" readingOrder="1"/>
    </xf>
    <xf numFmtId="0" fontId="17" fillId="0" borderId="2" xfId="0" applyFont="1" applyBorder="1" applyAlignment="1">
      <alignment horizontal="left" vertical="top" wrapText="1" readingOrder="1"/>
    </xf>
    <xf numFmtId="0" fontId="17" fillId="0" borderId="21" xfId="0" applyFont="1" applyBorder="1" applyAlignment="1">
      <alignment horizontal="left" vertical="top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17" fillId="0" borderId="20" xfId="0" applyFont="1" applyBorder="1" applyAlignment="1">
      <alignment horizontal="center" vertical="top" wrapText="1" readingOrder="1"/>
    </xf>
    <xf numFmtId="0" fontId="13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top" readingOrder="1"/>
    </xf>
    <xf numFmtId="0" fontId="25" fillId="2" borderId="0" xfId="0" applyFont="1" applyFill="1" applyBorder="1" applyAlignment="1">
      <alignment horizontal="center" vertical="top" readingOrder="1"/>
    </xf>
    <xf numFmtId="0" fontId="25" fillId="2" borderId="20" xfId="0" applyFont="1" applyFill="1" applyBorder="1" applyAlignment="1">
      <alignment horizontal="center" vertical="top" readingOrder="1"/>
    </xf>
    <xf numFmtId="0" fontId="17" fillId="0" borderId="23" xfId="0" applyFont="1" applyBorder="1" applyAlignment="1">
      <alignment horizontal="center" vertical="top" wrapText="1" readingOrder="1"/>
    </xf>
    <xf numFmtId="0" fontId="17" fillId="0" borderId="18" xfId="0" applyFont="1" applyBorder="1" applyAlignment="1">
      <alignment horizontal="center" vertical="top" wrapText="1" readingOrder="1"/>
    </xf>
    <xf numFmtId="0" fontId="17" fillId="0" borderId="24" xfId="0" applyFont="1" applyBorder="1" applyAlignment="1">
      <alignment horizontal="center" vertical="top" wrapText="1" readingOrder="1"/>
    </xf>
    <xf numFmtId="0" fontId="13" fillId="0" borderId="19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5"/>
  <sheetViews>
    <sheetView tabSelected="1" topLeftCell="A12" workbookViewId="0">
      <selection activeCell="K29" sqref="K29"/>
    </sheetView>
  </sheetViews>
  <sheetFormatPr defaultColWidth="14.42578125" defaultRowHeight="15" customHeight="1"/>
  <cols>
    <col min="1" max="1" width="9" customWidth="1"/>
    <col min="2" max="2" width="109.28515625" customWidth="1"/>
    <col min="3" max="3" width="15.140625" customWidth="1"/>
    <col min="4" max="4" width="13.140625" customWidth="1"/>
    <col min="5" max="5" width="21.5703125" customWidth="1"/>
    <col min="6" max="6" width="2.42578125" customWidth="1"/>
    <col min="7" max="7" width="2.85546875" customWidth="1"/>
    <col min="8" max="8" width="3.42578125" customWidth="1"/>
    <col min="9" max="9" width="2.85546875" customWidth="1"/>
    <col min="10" max="11" width="3.85546875" customWidth="1"/>
    <col min="12" max="14" width="3.5703125" customWidth="1"/>
    <col min="15" max="15" width="3.7109375" customWidth="1"/>
    <col min="16" max="16" width="3.42578125" customWidth="1"/>
    <col min="17" max="17" width="3" customWidth="1"/>
    <col min="18" max="18" width="4" customWidth="1"/>
    <col min="19" max="19" width="4.28515625" hidden="1" customWidth="1"/>
    <col min="20" max="23" width="4.28515625" customWidth="1"/>
    <col min="24" max="24" width="3.28515625" customWidth="1"/>
  </cols>
  <sheetData>
    <row r="1" spans="1:7" ht="24" customHeight="1">
      <c r="B1" s="33"/>
      <c r="C1" s="137"/>
      <c r="D1" s="107"/>
      <c r="E1" s="21" t="s">
        <v>70</v>
      </c>
      <c r="F1" s="1"/>
    </row>
    <row r="2" spans="1:7" ht="15.75" hidden="1" customHeight="1">
      <c r="A2" s="1"/>
      <c r="B2" s="146"/>
      <c r="C2" s="1"/>
      <c r="D2" s="2"/>
      <c r="E2" s="1"/>
    </row>
    <row r="3" spans="1:7" ht="12.75" hidden="1" customHeight="1">
      <c r="A3" s="1"/>
      <c r="B3" s="107"/>
      <c r="C3" s="1"/>
      <c r="D3" s="2"/>
      <c r="E3" s="1"/>
    </row>
    <row r="4" spans="1:7" ht="12.75" hidden="1" customHeight="1">
      <c r="A4" s="1"/>
      <c r="B4" s="107"/>
      <c r="C4" s="1"/>
      <c r="D4" s="2"/>
      <c r="E4" s="1"/>
    </row>
    <row r="5" spans="1:7" ht="12.75" hidden="1" customHeight="1">
      <c r="A5" s="1"/>
      <c r="B5" s="107"/>
      <c r="C5" s="1"/>
      <c r="D5" s="2"/>
      <c r="E5" s="1"/>
    </row>
    <row r="6" spans="1:7" ht="12.75" hidden="1" customHeight="1">
      <c r="A6" s="1"/>
      <c r="B6" s="107"/>
      <c r="C6" s="1"/>
      <c r="D6" s="2"/>
      <c r="E6" s="1"/>
    </row>
    <row r="7" spans="1:7" ht="12.75" hidden="1" customHeight="1">
      <c r="A7" s="1"/>
      <c r="B7" s="107"/>
      <c r="C7" s="1"/>
      <c r="D7" s="2"/>
      <c r="E7" s="1"/>
    </row>
    <row r="8" spans="1:7" ht="15" hidden="1" customHeight="1">
      <c r="A8" s="1"/>
      <c r="B8" s="107"/>
      <c r="C8" s="1"/>
      <c r="D8" s="2"/>
      <c r="E8" s="1"/>
    </row>
    <row r="9" spans="1:7" ht="17.25" hidden="1" customHeight="1">
      <c r="A9" s="1"/>
      <c r="B9" s="107"/>
      <c r="C9" s="1"/>
      <c r="D9" s="2"/>
      <c r="E9" s="1"/>
    </row>
    <row r="10" spans="1:7" ht="12.75" hidden="1" customHeight="1">
      <c r="A10" s="1"/>
      <c r="B10" s="107"/>
      <c r="C10" s="1"/>
      <c r="D10" s="1"/>
      <c r="E10" s="1"/>
    </row>
    <row r="11" spans="1:7" ht="6" hidden="1" customHeight="1">
      <c r="A11" s="1"/>
      <c r="B11" s="107"/>
      <c r="C11" s="1"/>
      <c r="D11" s="1"/>
      <c r="E11" s="1"/>
    </row>
    <row r="12" spans="1:7" ht="71.25" customHeight="1">
      <c r="A12" s="142" t="s">
        <v>99</v>
      </c>
      <c r="B12" s="143"/>
      <c r="C12" s="143"/>
      <c r="D12" s="143"/>
      <c r="E12" s="143"/>
      <c r="F12" s="1"/>
      <c r="G12" s="1"/>
    </row>
    <row r="13" spans="1:7" ht="0.75" customHeight="1">
      <c r="B13" s="3"/>
      <c r="C13" s="3"/>
      <c r="D13" s="3"/>
    </row>
    <row r="14" spans="1:7" ht="18" customHeight="1">
      <c r="A14" s="140" t="s">
        <v>0</v>
      </c>
      <c r="B14" s="138" t="s">
        <v>1</v>
      </c>
      <c r="C14" s="4" t="s">
        <v>2</v>
      </c>
      <c r="D14" s="36" t="s">
        <v>28</v>
      </c>
      <c r="E14" s="144" t="s">
        <v>7</v>
      </c>
    </row>
    <row r="15" spans="1:7" ht="17.25" customHeight="1">
      <c r="A15" s="141"/>
      <c r="B15" s="139"/>
      <c r="C15" s="38" t="s">
        <v>30</v>
      </c>
      <c r="D15" s="37" t="s">
        <v>29</v>
      </c>
      <c r="E15" s="145"/>
    </row>
    <row r="16" spans="1:7" ht="23.25" customHeight="1">
      <c r="A16" s="155" t="s">
        <v>27</v>
      </c>
      <c r="B16" s="156"/>
      <c r="C16" s="156"/>
      <c r="D16" s="156"/>
      <c r="E16" s="157"/>
    </row>
    <row r="17" spans="1:24" ht="34.5" customHeight="1">
      <c r="A17" s="32">
        <v>1</v>
      </c>
      <c r="B17" s="20" t="s">
        <v>18</v>
      </c>
      <c r="C17" s="75"/>
      <c r="D17" s="76"/>
      <c r="E17" s="103"/>
    </row>
    <row r="18" spans="1:24" ht="16.5" customHeight="1">
      <c r="A18" s="32">
        <v>2</v>
      </c>
      <c r="B18" s="5" t="s">
        <v>3</v>
      </c>
      <c r="C18" s="75"/>
      <c r="D18" s="76"/>
      <c r="E18" s="104"/>
    </row>
    <row r="19" spans="1:24" ht="33" customHeight="1">
      <c r="A19" s="32">
        <v>3</v>
      </c>
      <c r="B19" s="20" t="s">
        <v>19</v>
      </c>
      <c r="C19" s="75"/>
      <c r="D19" s="76"/>
      <c r="E19" s="105"/>
    </row>
    <row r="20" spans="1:24" ht="18" customHeight="1">
      <c r="A20" s="147">
        <v>4</v>
      </c>
      <c r="B20" s="150" t="s">
        <v>20</v>
      </c>
      <c r="C20" s="151"/>
      <c r="D20" s="151"/>
      <c r="E20" s="152"/>
    </row>
    <row r="21" spans="1:24" ht="20.25" customHeight="1">
      <c r="A21" s="148"/>
      <c r="B21" s="20" t="s">
        <v>21</v>
      </c>
      <c r="C21" s="153"/>
      <c r="D21" s="154"/>
      <c r="E21" s="166"/>
    </row>
    <row r="22" spans="1:24" ht="18.75" customHeight="1">
      <c r="A22" s="148"/>
      <c r="B22" s="20" t="s">
        <v>22</v>
      </c>
      <c r="C22" s="153"/>
      <c r="D22" s="154"/>
      <c r="E22" s="167"/>
    </row>
    <row r="23" spans="1:24" ht="35.25" customHeight="1">
      <c r="A23" s="148"/>
      <c r="B23" s="20" t="s">
        <v>23</v>
      </c>
      <c r="C23" s="153"/>
      <c r="D23" s="154"/>
      <c r="E23" s="167"/>
    </row>
    <row r="24" spans="1:24" s="34" customFormat="1" ht="19.5" customHeight="1">
      <c r="A24" s="148"/>
      <c r="B24" s="20" t="s">
        <v>24</v>
      </c>
      <c r="C24" s="153"/>
      <c r="D24" s="154"/>
      <c r="E24" s="167"/>
    </row>
    <row r="25" spans="1:24" ht="18.75" customHeight="1">
      <c r="A25" s="149"/>
      <c r="B25" s="20" t="s">
        <v>25</v>
      </c>
      <c r="C25" s="153"/>
      <c r="D25" s="154"/>
      <c r="E25" s="167"/>
    </row>
    <row r="26" spans="1:24" ht="18.75" customHeight="1">
      <c r="A26" s="169" t="s">
        <v>26</v>
      </c>
      <c r="B26" s="170"/>
      <c r="C26" s="170"/>
      <c r="D26" s="170"/>
      <c r="E26" s="171"/>
    </row>
    <row r="27" spans="1:24" ht="90.75" customHeight="1">
      <c r="A27" s="32">
        <v>1</v>
      </c>
      <c r="B27" s="20" t="s">
        <v>31</v>
      </c>
      <c r="C27" s="17"/>
      <c r="D27" s="18">
        <f>C27*50</f>
        <v>0</v>
      </c>
      <c r="E27" s="68" t="s">
        <v>91</v>
      </c>
    </row>
    <row r="28" spans="1:24" s="34" customFormat="1" ht="42.75" customHeight="1">
      <c r="A28" s="32">
        <v>2</v>
      </c>
      <c r="B28" s="20" t="s">
        <v>32</v>
      </c>
      <c r="C28" s="17"/>
      <c r="D28" s="18">
        <f>C28*50</f>
        <v>0</v>
      </c>
      <c r="E28" s="67" t="s">
        <v>33</v>
      </c>
    </row>
    <row r="29" spans="1:24" ht="78.75" customHeight="1">
      <c r="A29" s="32">
        <v>3</v>
      </c>
      <c r="B29" s="20" t="s">
        <v>74</v>
      </c>
      <c r="C29" s="6"/>
      <c r="D29" s="18">
        <f>C29*50</f>
        <v>0</v>
      </c>
      <c r="E29" s="69" t="s">
        <v>92</v>
      </c>
    </row>
    <row r="30" spans="1:24" ht="76.5" customHeight="1">
      <c r="A30" s="32">
        <v>4</v>
      </c>
      <c r="B30" s="20" t="s">
        <v>34</v>
      </c>
      <c r="C30" s="6"/>
      <c r="D30" s="18">
        <f>C30*100</f>
        <v>0</v>
      </c>
      <c r="E30" s="68" t="s">
        <v>93</v>
      </c>
    </row>
    <row r="31" spans="1:24" ht="54" customHeight="1">
      <c r="A31" s="32">
        <v>5</v>
      </c>
      <c r="B31" s="20" t="s">
        <v>75</v>
      </c>
      <c r="C31" s="7"/>
      <c r="D31" s="19">
        <f>C31*50</f>
        <v>0</v>
      </c>
      <c r="E31" s="80" t="s">
        <v>94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52.5" customHeight="1">
      <c r="A32" s="32">
        <v>6</v>
      </c>
      <c r="B32" s="20" t="s">
        <v>67</v>
      </c>
      <c r="C32" s="9"/>
      <c r="D32" s="19">
        <f>C32*100</f>
        <v>0</v>
      </c>
      <c r="E32" s="168"/>
    </row>
    <row r="33" spans="1:5" ht="34.5" customHeight="1">
      <c r="A33" s="111">
        <v>7</v>
      </c>
      <c r="B33" s="172" t="s">
        <v>76</v>
      </c>
      <c r="C33" s="173"/>
      <c r="D33" s="173"/>
      <c r="E33" s="174"/>
    </row>
    <row r="34" spans="1:5" s="34" customFormat="1" ht="24.75" customHeight="1">
      <c r="A34" s="165"/>
      <c r="B34" s="43" t="s">
        <v>36</v>
      </c>
      <c r="C34" s="41"/>
      <c r="D34" s="42">
        <f>C34*3</f>
        <v>0</v>
      </c>
      <c r="E34" s="77" t="s">
        <v>35</v>
      </c>
    </row>
    <row r="35" spans="1:5" ht="22.5" customHeight="1">
      <c r="A35" s="109"/>
      <c r="B35" s="44" t="s">
        <v>37</v>
      </c>
      <c r="C35" s="39"/>
      <c r="D35" s="40">
        <f>C35*3</f>
        <v>0</v>
      </c>
      <c r="E35" s="78"/>
    </row>
    <row r="36" spans="1:5" ht="22.5" customHeight="1">
      <c r="A36" s="109"/>
      <c r="B36" s="45" t="s">
        <v>38</v>
      </c>
      <c r="C36" s="46"/>
      <c r="D36" s="47">
        <f>C36*5</f>
        <v>0</v>
      </c>
      <c r="E36" s="78"/>
    </row>
    <row r="37" spans="1:5" ht="22.5" customHeight="1">
      <c r="A37" s="175"/>
      <c r="B37" s="50" t="s">
        <v>39</v>
      </c>
      <c r="C37" s="51"/>
      <c r="D37" s="52">
        <f>C37*10</f>
        <v>0</v>
      </c>
      <c r="E37" s="78"/>
    </row>
    <row r="38" spans="1:5" s="35" customFormat="1" ht="33.75" customHeight="1">
      <c r="A38" s="100">
        <v>8</v>
      </c>
      <c r="B38" s="87" t="s">
        <v>77</v>
      </c>
      <c r="C38" s="87"/>
      <c r="D38" s="87"/>
      <c r="E38" s="87"/>
    </row>
    <row r="39" spans="1:5" s="35" customFormat="1" ht="22.5" customHeight="1">
      <c r="A39" s="101"/>
      <c r="B39" s="43" t="s">
        <v>40</v>
      </c>
      <c r="C39" s="41"/>
      <c r="D39" s="42">
        <f>C39*3</f>
        <v>0</v>
      </c>
      <c r="E39" s="77" t="s">
        <v>35</v>
      </c>
    </row>
    <row r="40" spans="1:5" s="35" customFormat="1" ht="22.5" customHeight="1">
      <c r="A40" s="101"/>
      <c r="B40" s="48" t="s">
        <v>41</v>
      </c>
      <c r="C40" s="49"/>
      <c r="D40" s="40">
        <f>C40*3</f>
        <v>0</v>
      </c>
      <c r="E40" s="78"/>
    </row>
    <row r="41" spans="1:5" s="35" customFormat="1" ht="22.5" customHeight="1">
      <c r="A41" s="101"/>
      <c r="B41" s="44" t="s">
        <v>37</v>
      </c>
      <c r="C41" s="39"/>
      <c r="D41" s="40">
        <f>C41*3</f>
        <v>0</v>
      </c>
      <c r="E41" s="78"/>
    </row>
    <row r="42" spans="1:5" s="35" customFormat="1" ht="22.5" customHeight="1">
      <c r="A42" s="101"/>
      <c r="B42" s="45" t="s">
        <v>38</v>
      </c>
      <c r="C42" s="46"/>
      <c r="D42" s="47">
        <f>C42*5</f>
        <v>0</v>
      </c>
      <c r="E42" s="78"/>
    </row>
    <row r="43" spans="1:5" s="35" customFormat="1" ht="22.5" customHeight="1">
      <c r="A43" s="102"/>
      <c r="B43" s="50" t="s">
        <v>39</v>
      </c>
      <c r="C43" s="51"/>
      <c r="D43" s="52">
        <f>C43*10</f>
        <v>0</v>
      </c>
      <c r="E43" s="78"/>
    </row>
    <row r="44" spans="1:5" ht="27.75" customHeight="1">
      <c r="A44" s="165">
        <v>9</v>
      </c>
      <c r="B44" s="158" t="s">
        <v>78</v>
      </c>
      <c r="C44" s="159"/>
      <c r="D44" s="159"/>
      <c r="E44" s="159"/>
    </row>
    <row r="45" spans="1:5" ht="22.5" customHeight="1">
      <c r="A45" s="109"/>
      <c r="B45" s="53" t="s">
        <v>42</v>
      </c>
      <c r="C45" s="39"/>
      <c r="D45" s="40">
        <f>C45*50</f>
        <v>0</v>
      </c>
      <c r="E45" s="78" t="s">
        <v>35</v>
      </c>
    </row>
    <row r="46" spans="1:5" ht="22.5" customHeight="1">
      <c r="A46" s="109"/>
      <c r="B46" s="5" t="s">
        <v>43</v>
      </c>
      <c r="C46" s="6"/>
      <c r="D46" s="18">
        <f>C46*60</f>
        <v>0</v>
      </c>
      <c r="E46" s="78"/>
    </row>
    <row r="47" spans="1:5" ht="22.5" customHeight="1">
      <c r="A47" s="110"/>
      <c r="B47" s="5" t="s">
        <v>44</v>
      </c>
      <c r="C47" s="6"/>
      <c r="D47" s="18">
        <f>C47*80</f>
        <v>0</v>
      </c>
      <c r="E47" s="82"/>
    </row>
    <row r="48" spans="1:5" ht="29.25" customHeight="1">
      <c r="A48" s="111">
        <v>10</v>
      </c>
      <c r="B48" s="88" t="s">
        <v>79</v>
      </c>
      <c r="C48" s="89"/>
      <c r="D48" s="89"/>
      <c r="E48" s="90"/>
    </row>
    <row r="49" spans="1:24" s="35" customFormat="1" ht="31.5" customHeight="1">
      <c r="A49" s="165"/>
      <c r="B49" s="91" t="s">
        <v>45</v>
      </c>
      <c r="C49" s="92"/>
      <c r="D49" s="93"/>
      <c r="E49" s="77" t="s">
        <v>8</v>
      </c>
    </row>
    <row r="50" spans="1:24" s="35" customFormat="1" ht="20.25" customHeight="1">
      <c r="A50" s="165"/>
      <c r="B50" s="20" t="s">
        <v>37</v>
      </c>
      <c r="C50" s="6"/>
      <c r="D50" s="18">
        <f>C50*3</f>
        <v>0</v>
      </c>
      <c r="E50" s="78"/>
    </row>
    <row r="51" spans="1:24" s="35" customFormat="1" ht="24.75" customHeight="1">
      <c r="A51" s="165"/>
      <c r="B51" s="20" t="s">
        <v>38</v>
      </c>
      <c r="C51" s="6"/>
      <c r="D51" s="18">
        <f>C51*5</f>
        <v>0</v>
      </c>
      <c r="E51" s="78"/>
    </row>
    <row r="52" spans="1:24" ht="23.25" customHeight="1">
      <c r="A52" s="109"/>
      <c r="B52" s="20" t="s">
        <v>39</v>
      </c>
      <c r="C52" s="6"/>
      <c r="D52" s="18">
        <f>C52*5</f>
        <v>0</v>
      </c>
      <c r="E52" s="78"/>
    </row>
    <row r="53" spans="1:24" ht="31.5" customHeight="1">
      <c r="A53" s="109"/>
      <c r="B53" s="94" t="s">
        <v>46</v>
      </c>
      <c r="C53" s="95"/>
      <c r="D53" s="96"/>
      <c r="E53" s="78"/>
    </row>
    <row r="54" spans="1:24" ht="27" customHeight="1">
      <c r="A54" s="109"/>
      <c r="B54" s="20" t="s">
        <v>37</v>
      </c>
      <c r="C54" s="6"/>
      <c r="D54" s="18">
        <f>C54*3</f>
        <v>0</v>
      </c>
      <c r="E54" s="78"/>
    </row>
    <row r="55" spans="1:24" ht="23.25" customHeight="1">
      <c r="A55" s="109"/>
      <c r="B55" s="20" t="s">
        <v>38</v>
      </c>
      <c r="C55" s="6"/>
      <c r="D55" s="18">
        <f>C55*5</f>
        <v>0</v>
      </c>
      <c r="E55" s="78"/>
    </row>
    <row r="56" spans="1:24" ht="18" customHeight="1">
      <c r="A56" s="110"/>
      <c r="B56" s="20" t="s">
        <v>39</v>
      </c>
      <c r="C56" s="6"/>
      <c r="D56" s="18">
        <f>C56*5</f>
        <v>0</v>
      </c>
      <c r="E56" s="82"/>
    </row>
    <row r="57" spans="1:24" ht="50.25" customHeight="1">
      <c r="A57" s="111">
        <v>11</v>
      </c>
      <c r="B57" s="88" t="s">
        <v>80</v>
      </c>
      <c r="C57" s="89"/>
      <c r="D57" s="89"/>
      <c r="E57" s="9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54" customHeight="1">
      <c r="A58" s="109"/>
      <c r="B58" s="20" t="s">
        <v>72</v>
      </c>
      <c r="C58" s="11"/>
      <c r="D58" s="71">
        <f t="shared" ref="D58:D59" si="0">C58</f>
        <v>0</v>
      </c>
      <c r="E58" s="80" t="s">
        <v>9</v>
      </c>
    </row>
    <row r="59" spans="1:24" ht="50.25" customHeight="1">
      <c r="A59" s="109"/>
      <c r="B59" s="45" t="s">
        <v>73</v>
      </c>
      <c r="C59" s="65"/>
      <c r="D59" s="72">
        <f t="shared" si="0"/>
        <v>0</v>
      </c>
      <c r="E59" s="81"/>
    </row>
    <row r="60" spans="1:24" ht="17.25" customHeight="1">
      <c r="A60" s="108">
        <v>12</v>
      </c>
      <c r="B60" s="158" t="s">
        <v>81</v>
      </c>
      <c r="C60" s="159"/>
      <c r="D60" s="159"/>
      <c r="E60" s="15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5" customHeight="1">
      <c r="A61" s="109"/>
      <c r="B61" s="53" t="s">
        <v>54</v>
      </c>
      <c r="C61" s="66"/>
      <c r="D61" s="73">
        <f>C61*30</f>
        <v>0</v>
      </c>
      <c r="E61" s="82" t="s">
        <v>9</v>
      </c>
    </row>
    <row r="62" spans="1:24" ht="17.25" customHeight="1">
      <c r="A62" s="109"/>
      <c r="B62" s="5" t="s">
        <v>55</v>
      </c>
      <c r="C62" s="11"/>
      <c r="D62" s="71">
        <f t="shared" ref="D62:D63" si="1">C62*25</f>
        <v>0</v>
      </c>
      <c r="E62" s="83"/>
    </row>
    <row r="63" spans="1:24" ht="17.25" customHeight="1">
      <c r="A63" s="109"/>
      <c r="B63" s="5" t="s">
        <v>56</v>
      </c>
      <c r="C63" s="11"/>
      <c r="D63" s="71">
        <f t="shared" si="1"/>
        <v>0</v>
      </c>
      <c r="E63" s="83"/>
    </row>
    <row r="64" spans="1:24" ht="15.75" customHeight="1">
      <c r="A64" s="109"/>
      <c r="B64" s="5" t="s">
        <v>57</v>
      </c>
      <c r="C64" s="11"/>
      <c r="D64" s="71">
        <f>C64*20</f>
        <v>0</v>
      </c>
      <c r="E64" s="83"/>
    </row>
    <row r="65" spans="1:24" ht="17.25" customHeight="1">
      <c r="A65" s="109"/>
      <c r="B65" s="160" t="s">
        <v>4</v>
      </c>
      <c r="C65" s="161"/>
      <c r="D65" s="162"/>
      <c r="E65" s="83"/>
    </row>
    <row r="66" spans="1:24" ht="17.25" customHeight="1">
      <c r="A66" s="109"/>
      <c r="B66" s="20" t="s">
        <v>58</v>
      </c>
      <c r="C66" s="11"/>
      <c r="D66" s="71">
        <f>C66*15</f>
        <v>0</v>
      </c>
      <c r="E66" s="83"/>
    </row>
    <row r="67" spans="1:24" ht="15.75" customHeight="1">
      <c r="A67" s="109"/>
      <c r="B67" s="20" t="s">
        <v>59</v>
      </c>
      <c r="C67" s="11"/>
      <c r="D67" s="71">
        <f t="shared" ref="D67:D68" si="2">C67*10</f>
        <v>0</v>
      </c>
      <c r="E67" s="83"/>
    </row>
    <row r="68" spans="1:24" ht="15.75" customHeight="1">
      <c r="A68" s="110"/>
      <c r="B68" s="20" t="s">
        <v>60</v>
      </c>
      <c r="C68" s="11"/>
      <c r="D68" s="71">
        <f t="shared" si="2"/>
        <v>0</v>
      </c>
      <c r="E68" s="83"/>
    </row>
    <row r="69" spans="1:24" ht="21.75" customHeight="1">
      <c r="A69" s="111">
        <v>13</v>
      </c>
      <c r="B69" s="150" t="s">
        <v>82</v>
      </c>
      <c r="C69" s="163"/>
      <c r="D69" s="163"/>
      <c r="E69" s="164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24" customHeight="1">
      <c r="A70" s="116"/>
      <c r="B70" s="20" t="s">
        <v>47</v>
      </c>
      <c r="C70" s="11"/>
      <c r="D70" s="71">
        <f t="shared" ref="D70:D73" si="3">C70</f>
        <v>0</v>
      </c>
      <c r="E70" s="84" t="s">
        <v>10</v>
      </c>
    </row>
    <row r="71" spans="1:24" ht="22.5" customHeight="1">
      <c r="A71" s="116"/>
      <c r="B71" s="20" t="s">
        <v>48</v>
      </c>
      <c r="C71" s="11"/>
      <c r="D71" s="71">
        <f t="shared" si="3"/>
        <v>0</v>
      </c>
      <c r="E71" s="85"/>
    </row>
    <row r="72" spans="1:24" ht="27.75" customHeight="1">
      <c r="A72" s="116"/>
      <c r="B72" s="20" t="s">
        <v>68</v>
      </c>
      <c r="C72" s="11"/>
      <c r="D72" s="71">
        <f t="shared" si="3"/>
        <v>0</v>
      </c>
      <c r="E72" s="85"/>
    </row>
    <row r="73" spans="1:24" ht="36" customHeight="1">
      <c r="A73" s="117"/>
      <c r="B73" s="20" t="s">
        <v>49</v>
      </c>
      <c r="C73" s="11"/>
      <c r="D73" s="71">
        <f t="shared" si="3"/>
        <v>0</v>
      </c>
      <c r="E73" s="86"/>
    </row>
    <row r="74" spans="1:24" ht="63.75" customHeight="1">
      <c r="A74" s="32">
        <v>14</v>
      </c>
      <c r="B74" s="55" t="s">
        <v>97</v>
      </c>
      <c r="C74" s="11"/>
      <c r="D74" s="71">
        <f t="shared" ref="D74" si="4">C74</f>
        <v>0</v>
      </c>
      <c r="E74" s="67" t="s">
        <v>71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51" customHeight="1">
      <c r="A75" s="32">
        <v>15</v>
      </c>
      <c r="B75" s="56" t="s">
        <v>98</v>
      </c>
      <c r="C75" s="114" t="s">
        <v>5</v>
      </c>
      <c r="D75" s="76"/>
      <c r="E75" s="16"/>
    </row>
    <row r="76" spans="1:24" ht="27.75" customHeight="1">
      <c r="A76" s="97" t="s">
        <v>69</v>
      </c>
      <c r="B76" s="98"/>
      <c r="C76" s="98"/>
      <c r="D76" s="98"/>
      <c r="E76" s="99"/>
    </row>
    <row r="77" spans="1:24" ht="66.75" customHeight="1">
      <c r="A77" s="32">
        <v>1</v>
      </c>
      <c r="B77" s="57" t="s">
        <v>83</v>
      </c>
      <c r="C77" s="11"/>
      <c r="D77" s="71">
        <f t="shared" ref="D77" si="5">C77</f>
        <v>0</v>
      </c>
      <c r="E77" s="67" t="s">
        <v>16</v>
      </c>
    </row>
    <row r="78" spans="1:24" ht="53.25" customHeight="1">
      <c r="A78" s="111">
        <v>2</v>
      </c>
      <c r="B78" s="134" t="s">
        <v>84</v>
      </c>
      <c r="C78" s="135"/>
      <c r="D78" s="135"/>
      <c r="E78" s="136"/>
    </row>
    <row r="79" spans="1:24" ht="18.75" customHeight="1">
      <c r="A79" s="112"/>
      <c r="B79" s="57" t="s">
        <v>50</v>
      </c>
      <c r="C79" s="11"/>
      <c r="D79" s="71">
        <f>C79*10</f>
        <v>0</v>
      </c>
      <c r="E79" s="77" t="s">
        <v>17</v>
      </c>
    </row>
    <row r="80" spans="1:24" ht="21" customHeight="1">
      <c r="A80" s="112"/>
      <c r="B80" s="57" t="s">
        <v>51</v>
      </c>
      <c r="C80" s="11"/>
      <c r="D80" s="71">
        <f>C80*5</f>
        <v>0</v>
      </c>
      <c r="E80" s="78"/>
    </row>
    <row r="81" spans="1:5" ht="21" customHeight="1">
      <c r="A81" s="113"/>
      <c r="B81" s="57" t="s">
        <v>52</v>
      </c>
      <c r="C81" s="11"/>
      <c r="D81" s="71">
        <f>C81*3</f>
        <v>0</v>
      </c>
      <c r="E81" s="79"/>
    </row>
    <row r="82" spans="1:5" s="15" customFormat="1" ht="21" customHeight="1">
      <c r="A82" s="118" t="s">
        <v>85</v>
      </c>
      <c r="B82" s="119"/>
      <c r="C82" s="119"/>
      <c r="D82" s="119"/>
      <c r="E82" s="120"/>
    </row>
    <row r="83" spans="1:5" s="15" customFormat="1" ht="66" customHeight="1">
      <c r="A83" s="27">
        <v>1</v>
      </c>
      <c r="B83" s="28" t="s">
        <v>53</v>
      </c>
      <c r="C83" s="25"/>
      <c r="D83" s="58">
        <v>0</v>
      </c>
      <c r="E83" s="29" t="s">
        <v>95</v>
      </c>
    </row>
    <row r="84" spans="1:5" s="15" customFormat="1" ht="80.25" customHeight="1">
      <c r="A84" s="27">
        <v>2</v>
      </c>
      <c r="B84" s="28" t="s">
        <v>86</v>
      </c>
      <c r="C84" s="25"/>
      <c r="D84" s="58">
        <v>0</v>
      </c>
      <c r="E84" s="30" t="s">
        <v>15</v>
      </c>
    </row>
    <row r="85" spans="1:5" s="15" customFormat="1" ht="97.5" customHeight="1">
      <c r="A85" s="70">
        <v>3</v>
      </c>
      <c r="B85" s="60" t="s">
        <v>87</v>
      </c>
      <c r="C85" s="26"/>
      <c r="D85" s="59">
        <v>0</v>
      </c>
      <c r="E85" s="30" t="s">
        <v>15</v>
      </c>
    </row>
    <row r="86" spans="1:5" s="15" customFormat="1" ht="85.5" customHeight="1">
      <c r="A86" s="27">
        <v>4</v>
      </c>
      <c r="B86" s="28" t="s">
        <v>61</v>
      </c>
      <c r="C86" s="25"/>
      <c r="D86" s="58">
        <v>0</v>
      </c>
      <c r="E86" s="29" t="s">
        <v>95</v>
      </c>
    </row>
    <row r="87" spans="1:5" s="15" customFormat="1" ht="83.25" customHeight="1">
      <c r="A87" s="27">
        <v>5</v>
      </c>
      <c r="B87" s="28" t="s">
        <v>62</v>
      </c>
      <c r="C87" s="25"/>
      <c r="D87" s="61">
        <v>0</v>
      </c>
      <c r="E87" s="29" t="s">
        <v>14</v>
      </c>
    </row>
    <row r="88" spans="1:5" s="15" customFormat="1" ht="83.25" customHeight="1">
      <c r="A88" s="27">
        <v>6</v>
      </c>
      <c r="B88" s="28" t="s">
        <v>63</v>
      </c>
      <c r="C88" s="25"/>
      <c r="D88" s="61">
        <v>0</v>
      </c>
      <c r="E88" s="31" t="s">
        <v>13</v>
      </c>
    </row>
    <row r="89" spans="1:5" s="54" customFormat="1" ht="18.75" customHeight="1">
      <c r="A89" s="128" t="s">
        <v>64</v>
      </c>
      <c r="B89" s="129"/>
      <c r="C89" s="129"/>
      <c r="D89" s="129"/>
      <c r="E89" s="130"/>
    </row>
    <row r="90" spans="1:5" s="54" customFormat="1" ht="27" hidden="1" customHeight="1">
      <c r="A90" s="131"/>
      <c r="B90" s="132"/>
      <c r="C90" s="132"/>
      <c r="D90" s="132"/>
      <c r="E90" s="133"/>
    </row>
    <row r="91" spans="1:5" s="15" customFormat="1" ht="93.75" customHeight="1">
      <c r="A91" s="124">
        <v>7</v>
      </c>
      <c r="B91" s="63" t="s">
        <v>65</v>
      </c>
      <c r="C91" s="25"/>
      <c r="D91" s="62">
        <v>0</v>
      </c>
      <c r="E91" s="126" t="s">
        <v>12</v>
      </c>
    </row>
    <row r="92" spans="1:5" s="15" customFormat="1" ht="91.5" customHeight="1">
      <c r="A92" s="125"/>
      <c r="B92" s="63" t="s">
        <v>66</v>
      </c>
      <c r="C92" s="26"/>
      <c r="D92" s="74">
        <v>0</v>
      </c>
      <c r="E92" s="127"/>
    </row>
    <row r="93" spans="1:5" s="15" customFormat="1" ht="114.75" customHeight="1">
      <c r="A93" s="27">
        <v>8</v>
      </c>
      <c r="B93" s="28" t="s">
        <v>88</v>
      </c>
      <c r="C93" s="25"/>
      <c r="D93" s="62">
        <v>0</v>
      </c>
      <c r="E93" s="30" t="s">
        <v>12</v>
      </c>
    </row>
    <row r="94" spans="1:5" s="15" customFormat="1" ht="65.25" customHeight="1">
      <c r="A94" s="27">
        <v>9</v>
      </c>
      <c r="B94" s="28" t="s">
        <v>89</v>
      </c>
      <c r="C94" s="25"/>
      <c r="D94" s="62">
        <v>0</v>
      </c>
      <c r="E94" s="29" t="s">
        <v>11</v>
      </c>
    </row>
    <row r="95" spans="1:5" s="15" customFormat="1" ht="52.5" customHeight="1">
      <c r="A95" s="27">
        <v>10</v>
      </c>
      <c r="B95" s="64" t="s">
        <v>96</v>
      </c>
      <c r="C95" s="11"/>
      <c r="D95" s="71">
        <f t="shared" ref="D95" si="6">C95</f>
        <v>0</v>
      </c>
      <c r="E95" s="67" t="s">
        <v>71</v>
      </c>
    </row>
    <row r="96" spans="1:5" s="15" customFormat="1" ht="38.25" customHeight="1">
      <c r="A96" s="27">
        <v>11</v>
      </c>
      <c r="B96" s="64" t="s">
        <v>90</v>
      </c>
      <c r="C96" s="121" t="s">
        <v>5</v>
      </c>
      <c r="D96" s="122"/>
      <c r="E96" s="123"/>
    </row>
    <row r="97" spans="1:5" ht="17.25" customHeight="1">
      <c r="A97" s="12"/>
      <c r="B97" s="13" t="s">
        <v>6</v>
      </c>
      <c r="C97" s="22"/>
      <c r="D97" s="23"/>
      <c r="E97" s="24"/>
    </row>
    <row r="98" spans="1:5" ht="12.75" customHeight="1">
      <c r="B98" s="14"/>
    </row>
    <row r="99" spans="1:5" ht="12.75" customHeight="1"/>
    <row r="100" spans="1:5" ht="12.75" customHeight="1">
      <c r="B100" s="115"/>
      <c r="C100" s="107"/>
      <c r="D100" s="107"/>
    </row>
    <row r="101" spans="1:5" ht="12.75" customHeight="1">
      <c r="B101" s="106"/>
      <c r="C101" s="107"/>
      <c r="D101" s="107"/>
    </row>
    <row r="102" spans="1:5" ht="12.75" customHeight="1"/>
    <row r="103" spans="1:5" ht="12.75" customHeight="1"/>
    <row r="104" spans="1:5" ht="12.75" customHeight="1"/>
    <row r="105" spans="1:5" ht="12.75" customHeight="1"/>
  </sheetData>
  <mergeCells count="57">
    <mergeCell ref="A16:E16"/>
    <mergeCell ref="B57:E57"/>
    <mergeCell ref="B60:E60"/>
    <mergeCell ref="B65:D65"/>
    <mergeCell ref="B69:E69"/>
    <mergeCell ref="A44:A47"/>
    <mergeCell ref="A48:A56"/>
    <mergeCell ref="E45:E47"/>
    <mergeCell ref="B44:E44"/>
    <mergeCell ref="A57:A59"/>
    <mergeCell ref="E21:E25"/>
    <mergeCell ref="E31:E32"/>
    <mergeCell ref="E34:E37"/>
    <mergeCell ref="A26:E26"/>
    <mergeCell ref="B33:E33"/>
    <mergeCell ref="A33:A37"/>
    <mergeCell ref="A20:A25"/>
    <mergeCell ref="B20:E20"/>
    <mergeCell ref="C21:D21"/>
    <mergeCell ref="C22:D22"/>
    <mergeCell ref="C23:D23"/>
    <mergeCell ref="C25:D25"/>
    <mergeCell ref="C24:D24"/>
    <mergeCell ref="C1:D1"/>
    <mergeCell ref="B14:B15"/>
    <mergeCell ref="A14:A15"/>
    <mergeCell ref="A12:E12"/>
    <mergeCell ref="E14:E15"/>
    <mergeCell ref="B2:B11"/>
    <mergeCell ref="B101:D101"/>
    <mergeCell ref="A60:A68"/>
    <mergeCell ref="A78:A81"/>
    <mergeCell ref="C75:D75"/>
    <mergeCell ref="B100:D100"/>
    <mergeCell ref="A69:A73"/>
    <mergeCell ref="A82:E82"/>
    <mergeCell ref="C96:E96"/>
    <mergeCell ref="A91:A92"/>
    <mergeCell ref="E91:E92"/>
    <mergeCell ref="A89:E90"/>
    <mergeCell ref="B78:E78"/>
    <mergeCell ref="C17:D17"/>
    <mergeCell ref="C18:D18"/>
    <mergeCell ref="C19:D19"/>
    <mergeCell ref="E79:E81"/>
    <mergeCell ref="E58:E59"/>
    <mergeCell ref="E61:E68"/>
    <mergeCell ref="E70:E73"/>
    <mergeCell ref="B38:E38"/>
    <mergeCell ref="B48:E48"/>
    <mergeCell ref="E49:E56"/>
    <mergeCell ref="B49:D49"/>
    <mergeCell ref="B53:D53"/>
    <mergeCell ref="A76:E76"/>
    <mergeCell ref="A38:A43"/>
    <mergeCell ref="E39:E43"/>
    <mergeCell ref="E17:E19"/>
  </mergeCells>
  <hyperlinks>
    <hyperlink ref="B95" r:id="rId1" display="https://www.youtube.com/"/>
  </hyperlinks>
  <pageMargins left="0.19685039370078741" right="0.19685039370078741" top="0.19685039370078741" bottom="0.19685039370078741" header="0" footer="0"/>
  <pageSetup paperSize="9" scale="86" fitToHeight="2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общие сведения</vt:lpstr>
      <vt:lpstr>'общие сведения'!Область_печати</vt:lpstr>
    </vt:vector>
  </TitlesOfParts>
  <Company>NhT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samoylova.ed</dc:creator>
  <cp:lastModifiedBy>User</cp:lastModifiedBy>
  <cp:lastPrinted>2022-09-28T08:25:07Z</cp:lastPrinted>
  <dcterms:created xsi:type="dcterms:W3CDTF">2009-04-13T10:13:32Z</dcterms:created>
  <dcterms:modified xsi:type="dcterms:W3CDTF">2022-10-04T09:05:29Z</dcterms:modified>
</cp:coreProperties>
</file>